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дрей\Desktop\"/>
    </mc:Choice>
  </mc:AlternateContent>
  <bookViews>
    <workbookView xWindow="0" yWindow="0" windowWidth="23040" windowHeight="9120"/>
  </bookViews>
  <sheets>
    <sheet name="Лист_1" sheetId="1" r:id="rId1"/>
  </sheets>
  <calcPr calcId="152511" refMode="R1C1"/>
</workbook>
</file>

<file path=xl/calcChain.xml><?xml version="1.0" encoding="utf-8"?>
<calcChain xmlns="http://schemas.openxmlformats.org/spreadsheetml/2006/main">
  <c r="R65" i="1" l="1"/>
  <c r="T42" i="1"/>
  <c r="T65" i="1" s="1"/>
</calcChain>
</file>

<file path=xl/sharedStrings.xml><?xml version="1.0" encoding="utf-8"?>
<sst xmlns="http://schemas.openxmlformats.org/spreadsheetml/2006/main" count="78" uniqueCount="76">
  <si>
    <t>СНТГ "ДОЛГИЙ ЛУГ"</t>
  </si>
  <si>
    <t>Отчет об исполнении сметы на 30.04.2025</t>
  </si>
  <si>
    <t>Направление деятельности</t>
  </si>
  <si>
    <t>Содержание организации</t>
  </si>
  <si>
    <t>Смета составлена</t>
  </si>
  <si>
    <t>методом начисления</t>
  </si>
  <si>
    <t>Доходы</t>
  </si>
  <si>
    <t>Планируемое поступление</t>
  </si>
  <si>
    <t>Фактическое поступление</t>
  </si>
  <si>
    <t>Дефицит</t>
  </si>
  <si>
    <t>Превышение</t>
  </si>
  <si>
    <t>Итого</t>
  </si>
  <si>
    <t>Расходы</t>
  </si>
  <si>
    <t>Планируемый расход</t>
  </si>
  <si>
    <t>Фактический расход</t>
  </si>
  <si>
    <t>Не израсходовано</t>
  </si>
  <si>
    <t>Перерасход</t>
  </si>
  <si>
    <t>Банковские услуги (Содержание организации)</t>
  </si>
  <si>
    <t>Земельный налог (Содержание организации)</t>
  </si>
  <si>
    <t>Резервный фонд (непредвиденные расходы) (Содержание организации)</t>
  </si>
  <si>
    <t>Оплата труда (Содержание организации)</t>
  </si>
  <si>
    <t>Уборка снега (Содержание организации)</t>
  </si>
  <si>
    <t>Судебные (организационные) расходы (Содержание организации)</t>
  </si>
  <si>
    <t>Расходы на проведение собраний (Содержание организации)</t>
  </si>
  <si>
    <t>Вознаграждение за электромонтажные работы (Содержание организации)</t>
  </si>
  <si>
    <t>Вознаграждение за покос травы и опиловке деревьев/кустарников (Содержание организации)</t>
  </si>
  <si>
    <t>Страховые взносы (Содержание организации)</t>
  </si>
  <si>
    <t>Прочие затраты (Содержание организации)</t>
  </si>
  <si>
    <t>Ремонт главных ворот, калиток (Содержание организации)</t>
  </si>
  <si>
    <t>Вознаграждение за контроль за чисткой/вывозом снега (Содержание организации)</t>
  </si>
  <si>
    <t>Вознаграждение за обслуживание ворот, калиток (Содержание организации)</t>
  </si>
  <si>
    <t>Программа 1С:Садовод (Содержание организации)</t>
  </si>
  <si>
    <t>Юридические услуги (Содержание организации)</t>
  </si>
  <si>
    <t>Вознаграждение за уборку территории (Содержание организации)</t>
  </si>
  <si>
    <t>Вознаграждение бухгалтеру-кассиру (Содержание организации)</t>
  </si>
  <si>
    <t>Вывоз мусора (Содержание организации)</t>
  </si>
  <si>
    <t>Хоз.расходы и содержание здания правления (Содержание организации)</t>
  </si>
  <si>
    <t>Оргтехника (Содержание организации)</t>
  </si>
  <si>
    <t>Взносы в ФСС от НС и ПЗ (Содержание организации)</t>
  </si>
  <si>
    <t>Содержание линий эл., ТП, светильников (Содержание организации)</t>
  </si>
  <si>
    <t>Компенсация за использование личного транспорта (Содержание организации)</t>
  </si>
  <si>
    <t>Обслуживание системы видеонаблюдения (Содержание организации)</t>
  </si>
  <si>
    <t>Подсыпка наледи реагентами (Содержание организации)</t>
  </si>
  <si>
    <t>Сайт СНТГ (Содержание организации)</t>
  </si>
  <si>
    <t>Почтовые расходы (Содержание организации)</t>
  </si>
  <si>
    <t>Канцтовары (Содержание организации)</t>
  </si>
  <si>
    <t>Дата составления:</t>
  </si>
  <si>
    <t>Ответственный:</t>
  </si>
  <si>
    <t>Председатель Правления</t>
  </si>
  <si>
    <t>Коган А. Н.</t>
  </si>
  <si>
    <t>(должность)</t>
  </si>
  <si>
    <t>(подпись)</t>
  </si>
  <si>
    <t>(расшифровка подписи)</t>
  </si>
  <si>
    <t>***Перерасход по статье "Банковские услуги" образован в результате комиссий за перечисление денежных средств по СБП, комиссий за открытие счета в СБЕРБАНКЕ</t>
  </si>
  <si>
    <t>***Перерасход по статье "Оплата труда" образован в результате доначисления з/пл председателю по итогам ревизионной проверки прошлого периода</t>
  </si>
  <si>
    <t>***Перерасход по статье "Страховые взносы" образован в результате доначисления з/пл председателю по итогам ревизионной проверки прошлого периода</t>
  </si>
  <si>
    <t>***Перерасход по статье "Вознагр. за обсл. ворот/калиток" образован в результате выплаты вознаграждения за 2023-2024 год</t>
  </si>
  <si>
    <t>***Перерасход по статье "1С:Садовод" образован в результате увеличения стоимости программного обеспечения</t>
  </si>
  <si>
    <t>***Перерасход по статье "Взносы в ФСС от НС и ПЗ" образован в результате доначисления з/пл председателю по итогам ревизионной проверки прошлого периода</t>
  </si>
  <si>
    <t xml:space="preserve">***Перерасход по статье "Реагент" образован в результате покупки реагента в количестве 2х тонн вместо 1тн с доставкой по хорошей цене </t>
  </si>
  <si>
    <t>***Перерасход по статье "Сайт СНТГ" образован в результате необходимости выпуска SSL-сертификата</t>
  </si>
  <si>
    <t>***Вознаг.за ремонтом дорог-45 т.р., аренда автовышки-16 т.р., водосчетчик-11,94 т.р.,тех.усл Мособлэнерго-56,4 т.р., бездоговорное потреб.эл.эн-100,1 т.р.</t>
  </si>
  <si>
    <t>благоуст-во терр.после демонтажа ЛЭП-17,1 т.р., стр-во навеса у правления, поднятие забора - 29, 0, копии документов МосОблГаз - 2,9, приведение водопровода</t>
  </si>
  <si>
    <t>в норм.состояние - 50 т.р., антивирус - 1,8 т.р.</t>
  </si>
  <si>
    <t>*** Чистка снега 1 усл*20 000 руб</t>
  </si>
  <si>
    <t>*** Госпошлина за подачу документов в суд</t>
  </si>
  <si>
    <t>*** Вода, кулер, стаканы</t>
  </si>
  <si>
    <t>*** Электрик 15 000*12 мес=180 000 руб.</t>
  </si>
  <si>
    <t>*** Подсобный рабочий 15 000*12 мес=180 000 руб.</t>
  </si>
  <si>
    <t>*** Замок электромагнитный</t>
  </si>
  <si>
    <t>***Услуги юристов (суды с уч.4, 125, 280, 281, 343 бывший собственник+подача заявлений на выдачу суд приказов)</t>
  </si>
  <si>
    <t>*** Дворник 15 000*12 мес=180 000 руб.</t>
  </si>
  <si>
    <t>*** Бухгалтер-кассир 20 000*12 мес=240 000 руб.</t>
  </si>
  <si>
    <t>*** Эколайн-Воскресенск - 490 500 руб. , ФАУНА - 338 486, 51</t>
  </si>
  <si>
    <t>***Перерасход по статье "Содержание ЛЭП, светильники" образован в результате повышения стоимости на эл.оборудование и установка новых светильников</t>
  </si>
  <si>
    <t>*** Восстановление поврежденного кабеля системы видеонаблюдения в здании 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</si>
</sst>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name val="Arial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</font>
    <font>
      <b/>
      <sz val="9"/>
      <color rgb="FF003F2F"/>
      <name val="Arial"/>
      <family val="2"/>
    </font>
    <font>
      <sz val="9"/>
      <name val="Arial"/>
      <family val="2"/>
    </font>
    <font>
      <b/>
      <sz val="10"/>
      <color rgb="FF003F2F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/>
      <top style="thin">
        <color rgb="FFACC8BD"/>
      </top>
      <bottom style="thin">
        <color rgb="FFACC8BD"/>
      </bottom>
      <diagonal/>
    </border>
    <border>
      <left/>
      <right/>
      <top style="thin">
        <color rgb="FFACC8BD"/>
      </top>
      <bottom style="thin">
        <color rgb="FFACC8BD"/>
      </bottom>
      <diagonal/>
    </border>
    <border>
      <left/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4" fontId="5" fillId="0" borderId="3" xfId="0" applyNumberFormat="1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6" fillId="2" borderId="7" xfId="0" applyFont="1" applyFill="1" applyBorder="1" applyAlignment="1">
      <alignment horizontal="right" vertical="top"/>
    </xf>
    <xf numFmtId="0" fontId="6" fillId="2" borderId="8" xfId="0" applyFont="1" applyFill="1" applyBorder="1" applyAlignment="1">
      <alignment horizontal="right" vertical="top"/>
    </xf>
    <xf numFmtId="0" fontId="6" fillId="2" borderId="9" xfId="0" applyFont="1" applyFill="1" applyBorder="1" applyAlignment="1">
      <alignment horizontal="right" vertical="top"/>
    </xf>
    <xf numFmtId="4" fontId="6" fillId="2" borderId="2" xfId="0" applyNumberFormat="1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right" vertical="top"/>
    </xf>
    <xf numFmtId="2" fontId="5" fillId="0" borderId="3" xfId="0" applyNumberFormat="1" applyFont="1" applyBorder="1" applyAlignment="1">
      <alignment horizontal="right" vertical="top"/>
    </xf>
    <xf numFmtId="0" fontId="7" fillId="0" borderId="0" xfId="0" applyFont="1" applyAlignment="1">
      <alignment horizontal="left"/>
    </xf>
    <xf numFmtId="0" fontId="9" fillId="0" borderId="0" xfId="0" applyFont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justify"/>
    </xf>
    <xf numFmtId="0" fontId="4" fillId="2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/>
    </xf>
    <xf numFmtId="4" fontId="5" fillId="0" borderId="3" xfId="0" applyNumberFormat="1" applyFont="1" applyBorder="1" applyAlignment="1">
      <alignment horizontal="right" vertical="top"/>
    </xf>
    <xf numFmtId="4" fontId="6" fillId="2" borderId="2" xfId="0" applyNumberFormat="1" applyFont="1" applyFill="1" applyBorder="1" applyAlignment="1">
      <alignment horizontal="right" vertical="top"/>
    </xf>
    <xf numFmtId="2" fontId="5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14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8" fillId="0" borderId="6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U70"/>
  <sheetViews>
    <sheetView tabSelected="1" workbookViewId="0">
      <selection activeCell="A59" sqref="A59:O59"/>
    </sheetView>
  </sheetViews>
  <sheetFormatPr defaultColWidth="10.46484375" defaultRowHeight="11.5" customHeight="1" x14ac:dyDescent="0.35"/>
  <cols>
    <col min="1" max="1" width="10.46484375" style="1" customWidth="1"/>
    <col min="2" max="2" width="4" style="1" customWidth="1"/>
    <col min="3" max="3" width="4.46484375" style="1" customWidth="1"/>
    <col min="4" max="4" width="2.796875" style="1" customWidth="1"/>
    <col min="5" max="5" width="7.33203125" style="1" customWidth="1"/>
    <col min="6" max="6" width="21.46484375" style="1" customWidth="1"/>
    <col min="7" max="7" width="4.6640625" style="1" customWidth="1"/>
    <col min="8" max="8" width="2.796875" style="1" customWidth="1"/>
    <col min="9" max="9" width="1.796875" style="1" customWidth="1"/>
    <col min="10" max="10" width="1" style="1" customWidth="1"/>
    <col min="11" max="11" width="3.33203125" style="1" customWidth="1"/>
    <col min="12" max="12" width="5" style="1" customWidth="1"/>
    <col min="13" max="13" width="9.46484375" style="1" customWidth="1"/>
    <col min="14" max="14" width="3" style="1" customWidth="1"/>
    <col min="15" max="15" width="2.46484375" style="1" customWidth="1"/>
    <col min="16" max="16" width="3.796875" style="1" customWidth="1"/>
    <col min="17" max="17" width="16" style="1" customWidth="1"/>
    <col min="18" max="18" width="10.6640625" style="1" customWidth="1"/>
    <col min="19" max="19" width="9.1328125" style="1" customWidth="1"/>
    <col min="20" max="21" width="19.796875" style="1" customWidth="1"/>
  </cols>
  <sheetData>
    <row r="1" spans="1:21" ht="13" customHeight="1" x14ac:dyDescent="0.4">
      <c r="A1" s="2" t="s">
        <v>0</v>
      </c>
      <c r="B1" s="2"/>
      <c r="C1" s="3"/>
      <c r="D1" s="3"/>
      <c r="E1" s="3"/>
      <c r="F1" s="3"/>
    </row>
    <row r="2" spans="1:21" ht="16" customHeight="1" x14ac:dyDescent="0.5">
      <c r="A2" s="4" t="s">
        <v>1</v>
      </c>
      <c r="B2" s="4"/>
      <c r="C2" s="3"/>
      <c r="D2" s="3"/>
      <c r="E2" s="3"/>
      <c r="F2" s="3"/>
    </row>
    <row r="3" spans="1:21" s="1" customFormat="1" ht="2.1" customHeight="1" x14ac:dyDescent="0.35"/>
    <row r="4" spans="1:21" ht="11.1" customHeight="1" x14ac:dyDescent="0.4">
      <c r="A4" s="19" t="s">
        <v>2</v>
      </c>
      <c r="B4" s="19"/>
      <c r="C4" s="19"/>
      <c r="D4" s="19"/>
      <c r="E4" s="19"/>
      <c r="F4" s="20" t="s">
        <v>3</v>
      </c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21" ht="11.1" customHeight="1" x14ac:dyDescent="0.4">
      <c r="A5" s="19" t="s">
        <v>4</v>
      </c>
      <c r="B5" s="19"/>
      <c r="C5" s="19"/>
      <c r="D5" s="19"/>
      <c r="E5" s="19"/>
      <c r="F5" s="20" t="s">
        <v>5</v>
      </c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21" s="1" customFormat="1" ht="10" customHeight="1" x14ac:dyDescent="0.35"/>
    <row r="7" spans="1:21" ht="25" customHeight="1" x14ac:dyDescent="0.35">
      <c r="A7" s="21" t="s">
        <v>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  <c r="M7" s="22"/>
      <c r="N7" s="22"/>
      <c r="O7" s="22"/>
      <c r="P7" s="22" t="s">
        <v>7</v>
      </c>
      <c r="Q7" s="22"/>
      <c r="R7" s="22" t="s">
        <v>8</v>
      </c>
      <c r="S7" s="22"/>
      <c r="T7" s="5" t="s">
        <v>9</v>
      </c>
      <c r="U7" s="5" t="s">
        <v>10</v>
      </c>
    </row>
    <row r="8" spans="1:21" ht="12" customHeight="1" x14ac:dyDescent="0.35">
      <c r="A8" s="23" t="s">
        <v>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6"/>
      <c r="M8" s="7"/>
      <c r="N8" s="7"/>
      <c r="O8" s="8"/>
      <c r="P8" s="24">
        <v>5209210.21</v>
      </c>
      <c r="Q8" s="24"/>
      <c r="R8" s="24">
        <v>1147827.0900000001</v>
      </c>
      <c r="S8" s="24"/>
      <c r="T8" s="9"/>
      <c r="U8" s="10"/>
    </row>
    <row r="9" spans="1:21" ht="13" customHeight="1" x14ac:dyDescent="0.35">
      <c r="A9" s="21" t="s">
        <v>11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11"/>
      <c r="M9" s="12"/>
      <c r="N9" s="12"/>
      <c r="O9" s="13"/>
      <c r="P9" s="25">
        <v>5209210.21</v>
      </c>
      <c r="Q9" s="25"/>
      <c r="R9" s="25">
        <v>1147827.0900000001</v>
      </c>
      <c r="S9" s="25"/>
      <c r="T9" s="14"/>
      <c r="U9" s="15"/>
    </row>
    <row r="10" spans="1:21" s="1" customFormat="1" ht="10" customHeight="1" x14ac:dyDescent="0.35"/>
    <row r="11" spans="1:21" s="1" customFormat="1" ht="5.0999999999999996" customHeight="1" x14ac:dyDescent="0.35"/>
    <row r="12" spans="1:21" ht="25" customHeight="1" x14ac:dyDescent="0.35">
      <c r="A12" s="21" t="s">
        <v>12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 t="s">
        <v>13</v>
      </c>
      <c r="Q12" s="22"/>
      <c r="R12" s="22" t="s">
        <v>14</v>
      </c>
      <c r="S12" s="22"/>
      <c r="T12" s="5" t="s">
        <v>15</v>
      </c>
      <c r="U12" s="5" t="s">
        <v>16</v>
      </c>
    </row>
    <row r="13" spans="1:21" ht="12" customHeight="1" x14ac:dyDescent="0.35">
      <c r="A13" s="23" t="s">
        <v>17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>
        <v>50000</v>
      </c>
      <c r="Q13" s="24"/>
      <c r="R13" s="24">
        <v>54914.14</v>
      </c>
      <c r="S13" s="24"/>
      <c r="T13" s="10"/>
      <c r="U13" s="9">
        <v>4914.1400000000003</v>
      </c>
    </row>
    <row r="14" spans="1:21" ht="12" customHeight="1" x14ac:dyDescent="0.35">
      <c r="A14" s="27" t="s">
        <v>53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</row>
    <row r="15" spans="1:21" ht="12" customHeight="1" x14ac:dyDescent="0.35">
      <c r="A15" s="23" t="s">
        <v>18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>
        <v>114063.57</v>
      </c>
      <c r="Q15" s="24"/>
      <c r="R15" s="24">
        <v>114064</v>
      </c>
      <c r="S15" s="24"/>
      <c r="T15" s="10"/>
      <c r="U15" s="16">
        <v>0.43</v>
      </c>
    </row>
    <row r="16" spans="1:21" ht="12" customHeight="1" x14ac:dyDescent="0.35">
      <c r="A16" s="23" t="s">
        <v>19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>
        <v>500000</v>
      </c>
      <c r="Q16" s="24"/>
      <c r="R16" s="24">
        <v>330284.15000000002</v>
      </c>
      <c r="S16" s="24"/>
      <c r="T16" s="9">
        <v>169715.85</v>
      </c>
      <c r="U16" s="10"/>
    </row>
    <row r="17" spans="1:21" ht="12" customHeight="1" x14ac:dyDescent="0.35">
      <c r="A17" s="27" t="s">
        <v>61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34"/>
    </row>
    <row r="18" spans="1:21" ht="12" customHeight="1" x14ac:dyDescent="0.35">
      <c r="A18" s="27" t="s">
        <v>62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34"/>
    </row>
    <row r="19" spans="1:21" ht="12" customHeight="1" x14ac:dyDescent="0.35">
      <c r="A19" s="27" t="s">
        <v>63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34"/>
    </row>
    <row r="20" spans="1:21" ht="12" customHeight="1" x14ac:dyDescent="0.35">
      <c r="A20" s="23" t="s">
        <v>20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>
        <v>420000</v>
      </c>
      <c r="Q20" s="24"/>
      <c r="R20" s="24">
        <v>456077.16</v>
      </c>
      <c r="S20" s="24"/>
      <c r="T20" s="10"/>
      <c r="U20" s="9">
        <v>36077.160000000003</v>
      </c>
    </row>
    <row r="21" spans="1:21" s="18" customFormat="1" ht="12" customHeight="1" x14ac:dyDescent="0.4">
      <c r="A21" s="27" t="s">
        <v>54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spans="1:21" ht="12" customHeight="1" x14ac:dyDescent="0.35">
      <c r="A22" s="23" t="s">
        <v>21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>
        <v>540000</v>
      </c>
      <c r="Q22" s="24"/>
      <c r="R22" s="24">
        <v>20000</v>
      </c>
      <c r="S22" s="24"/>
      <c r="T22" s="9">
        <v>520000</v>
      </c>
      <c r="U22" s="10"/>
    </row>
    <row r="23" spans="1:21" ht="12" customHeight="1" x14ac:dyDescent="0.35">
      <c r="A23" s="27" t="s">
        <v>64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34"/>
    </row>
    <row r="24" spans="1:21" ht="12" customHeight="1" x14ac:dyDescent="0.35">
      <c r="A24" s="23" t="s">
        <v>22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>
        <v>100000</v>
      </c>
      <c r="Q24" s="24"/>
      <c r="R24" s="24">
        <v>18820</v>
      </c>
      <c r="S24" s="24"/>
      <c r="T24" s="9">
        <v>81180</v>
      </c>
      <c r="U24" s="10"/>
    </row>
    <row r="25" spans="1:21" ht="12" customHeight="1" x14ac:dyDescent="0.35">
      <c r="A25" s="27" t="s">
        <v>65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34"/>
    </row>
    <row r="26" spans="1:21" ht="12" customHeight="1" x14ac:dyDescent="0.35">
      <c r="A26" s="23" t="s">
        <v>23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4">
        <v>2000</v>
      </c>
      <c r="Q26" s="24"/>
      <c r="R26" s="24">
        <v>2000</v>
      </c>
      <c r="S26" s="24"/>
      <c r="T26" s="10"/>
      <c r="U26" s="10"/>
    </row>
    <row r="27" spans="1:21" ht="12" customHeight="1" x14ac:dyDescent="0.35">
      <c r="A27" s="27" t="s">
        <v>66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34"/>
    </row>
    <row r="28" spans="1:21" ht="12" customHeight="1" x14ac:dyDescent="0.35">
      <c r="A28" s="23" t="s">
        <v>24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4">
        <v>180000</v>
      </c>
      <c r="Q28" s="24"/>
      <c r="R28" s="24">
        <v>165000</v>
      </c>
      <c r="S28" s="24"/>
      <c r="T28" s="9">
        <v>15000</v>
      </c>
      <c r="U28" s="10"/>
    </row>
    <row r="29" spans="1:21" ht="12" customHeight="1" x14ac:dyDescent="0.35">
      <c r="A29" s="27" t="s">
        <v>67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34"/>
    </row>
    <row r="30" spans="1:21" ht="12" customHeight="1" x14ac:dyDescent="0.35">
      <c r="A30" s="23" t="s">
        <v>25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4">
        <v>150000</v>
      </c>
      <c r="Q30" s="24"/>
      <c r="R30" s="24">
        <v>135000</v>
      </c>
      <c r="S30" s="24"/>
      <c r="T30" s="9">
        <v>15000</v>
      </c>
      <c r="U30" s="10"/>
    </row>
    <row r="31" spans="1:21" ht="12" customHeight="1" x14ac:dyDescent="0.35">
      <c r="A31" s="27" t="s">
        <v>68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34"/>
    </row>
    <row r="32" spans="1:21" ht="12" customHeight="1" x14ac:dyDescent="0.35">
      <c r="A32" s="23" t="s">
        <v>26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4">
        <v>126000</v>
      </c>
      <c r="Q32" s="24"/>
      <c r="R32" s="24">
        <v>136823.15</v>
      </c>
      <c r="S32" s="24"/>
      <c r="T32" s="10"/>
      <c r="U32" s="9">
        <v>10823.15</v>
      </c>
    </row>
    <row r="33" spans="1:21" s="18" customFormat="1" ht="12" customHeight="1" x14ac:dyDescent="0.4">
      <c r="A33" s="27" t="s">
        <v>55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</row>
    <row r="34" spans="1:21" ht="12" customHeight="1" x14ac:dyDescent="0.35">
      <c r="A34" s="23" t="s">
        <v>27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4">
        <v>100000</v>
      </c>
      <c r="Q34" s="24"/>
      <c r="R34" s="6"/>
      <c r="S34" s="8"/>
      <c r="T34" s="9">
        <v>100000</v>
      </c>
      <c r="U34" s="10"/>
    </row>
    <row r="35" spans="1:21" ht="12" customHeight="1" x14ac:dyDescent="0.35">
      <c r="A35" s="23" t="s">
        <v>28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4">
        <v>100000</v>
      </c>
      <c r="Q35" s="24"/>
      <c r="R35" s="24">
        <v>3778</v>
      </c>
      <c r="S35" s="24"/>
      <c r="T35" s="9">
        <v>96222</v>
      </c>
      <c r="U35" s="10"/>
    </row>
    <row r="36" spans="1:21" ht="12" customHeight="1" x14ac:dyDescent="0.35">
      <c r="A36" s="27" t="s">
        <v>69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34"/>
    </row>
    <row r="37" spans="1:21" ht="12" customHeight="1" x14ac:dyDescent="0.35">
      <c r="A37" s="23" t="s">
        <v>29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4">
        <v>60000</v>
      </c>
      <c r="Q37" s="24"/>
      <c r="R37" s="6"/>
      <c r="S37" s="8"/>
      <c r="T37" s="9">
        <v>60000</v>
      </c>
      <c r="U37" s="10"/>
    </row>
    <row r="38" spans="1:21" ht="12" customHeight="1" x14ac:dyDescent="0.35">
      <c r="A38" s="23" t="s">
        <v>30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4">
        <v>72000</v>
      </c>
      <c r="Q38" s="24"/>
      <c r="R38" s="24">
        <v>139200</v>
      </c>
      <c r="S38" s="24"/>
      <c r="T38" s="10"/>
      <c r="U38" s="9">
        <v>67200</v>
      </c>
    </row>
    <row r="39" spans="1:21" s="18" customFormat="1" ht="12" customHeight="1" x14ac:dyDescent="0.4">
      <c r="A39" s="27" t="s">
        <v>56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</row>
    <row r="40" spans="1:21" ht="12" customHeight="1" x14ac:dyDescent="0.35">
      <c r="A40" s="23" t="s">
        <v>31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4">
        <v>22000</v>
      </c>
      <c r="Q40" s="24"/>
      <c r="R40" s="24">
        <v>22890</v>
      </c>
      <c r="S40" s="24"/>
      <c r="T40" s="10"/>
      <c r="U40" s="16">
        <v>890</v>
      </c>
    </row>
    <row r="41" spans="1:21" s="18" customFormat="1" ht="12" customHeight="1" x14ac:dyDescent="0.4">
      <c r="A41" s="27" t="s">
        <v>57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</row>
    <row r="42" spans="1:21" ht="12" customHeight="1" x14ac:dyDescent="0.35">
      <c r="A42" s="23" t="s">
        <v>32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4">
        <v>500000</v>
      </c>
      <c r="Q42" s="24"/>
      <c r="R42" s="24">
        <v>425000</v>
      </c>
      <c r="S42" s="24"/>
      <c r="T42" s="9">
        <f>P42-R42</f>
        <v>75000</v>
      </c>
      <c r="U42" s="10"/>
    </row>
    <row r="43" spans="1:21" ht="12" customHeight="1" x14ac:dyDescent="0.35">
      <c r="A43" s="27" t="s">
        <v>70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34"/>
    </row>
    <row r="44" spans="1:21" ht="12" customHeight="1" x14ac:dyDescent="0.35">
      <c r="A44" s="23" t="s">
        <v>33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4">
        <v>180000</v>
      </c>
      <c r="Q44" s="24"/>
      <c r="R44" s="24">
        <v>180000</v>
      </c>
      <c r="S44" s="24"/>
      <c r="T44" s="10"/>
      <c r="U44" s="10"/>
    </row>
    <row r="45" spans="1:21" ht="12" customHeight="1" x14ac:dyDescent="0.35">
      <c r="A45" s="27" t="s">
        <v>71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34"/>
    </row>
    <row r="46" spans="1:21" ht="12" customHeight="1" x14ac:dyDescent="0.35">
      <c r="A46" s="23" t="s">
        <v>34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4">
        <v>240000</v>
      </c>
      <c r="Q46" s="24"/>
      <c r="R46" s="24">
        <v>240000</v>
      </c>
      <c r="S46" s="24"/>
      <c r="T46" s="10"/>
      <c r="U46" s="10"/>
    </row>
    <row r="47" spans="1:21" ht="12" customHeight="1" x14ac:dyDescent="0.35">
      <c r="A47" s="27" t="s">
        <v>72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34"/>
    </row>
    <row r="48" spans="1:21" ht="12" customHeight="1" x14ac:dyDescent="0.35">
      <c r="A48" s="23" t="s">
        <v>35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4">
        <v>1460306.64</v>
      </c>
      <c r="Q48" s="24"/>
      <c r="R48" s="24">
        <v>828986.51</v>
      </c>
      <c r="S48" s="24"/>
      <c r="T48" s="9">
        <v>631320.13</v>
      </c>
      <c r="U48" s="10"/>
    </row>
    <row r="49" spans="1:21" ht="12" customHeight="1" x14ac:dyDescent="0.35">
      <c r="A49" s="27" t="s">
        <v>73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34"/>
    </row>
    <row r="50" spans="1:21" ht="12" customHeight="1" x14ac:dyDescent="0.35">
      <c r="A50" s="23" t="s">
        <v>36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4">
        <v>30000</v>
      </c>
      <c r="Q50" s="24"/>
      <c r="R50" s="24">
        <v>26279</v>
      </c>
      <c r="S50" s="24"/>
      <c r="T50" s="9">
        <v>3721</v>
      </c>
      <c r="U50" s="10"/>
    </row>
    <row r="51" spans="1:21" ht="12" customHeight="1" x14ac:dyDescent="0.35">
      <c r="A51" s="23" t="s">
        <v>37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4">
        <v>30000</v>
      </c>
      <c r="Q51" s="24"/>
      <c r="R51" s="6"/>
      <c r="S51" s="8"/>
      <c r="T51" s="9">
        <v>30000</v>
      </c>
      <c r="U51" s="10"/>
    </row>
    <row r="52" spans="1:21" ht="12" customHeight="1" x14ac:dyDescent="0.35">
      <c r="A52" s="23" t="s">
        <v>38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6">
        <v>840</v>
      </c>
      <c r="Q52" s="26"/>
      <c r="R52" s="26">
        <v>912.15</v>
      </c>
      <c r="S52" s="26"/>
      <c r="T52" s="10"/>
      <c r="U52" s="16">
        <v>72.150000000000006</v>
      </c>
    </row>
    <row r="53" spans="1:21" ht="12" customHeight="1" x14ac:dyDescent="0.35">
      <c r="A53" s="27" t="s">
        <v>58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</row>
    <row r="54" spans="1:21" ht="12" customHeight="1" x14ac:dyDescent="0.35">
      <c r="A54" s="23" t="s">
        <v>39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4">
        <v>40000</v>
      </c>
      <c r="Q54" s="24"/>
      <c r="R54" s="24">
        <v>54947.27</v>
      </c>
      <c r="S54" s="24"/>
      <c r="T54" s="10"/>
      <c r="U54" s="9">
        <v>14947.27</v>
      </c>
    </row>
    <row r="55" spans="1:21" ht="12" customHeight="1" x14ac:dyDescent="0.35">
      <c r="A55" s="27" t="s">
        <v>74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</row>
    <row r="56" spans="1:21" ht="12" customHeight="1" x14ac:dyDescent="0.35">
      <c r="A56" s="23" t="s">
        <v>40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4">
        <v>72000</v>
      </c>
      <c r="Q56" s="24"/>
      <c r="R56" s="24">
        <v>71959.839999999997</v>
      </c>
      <c r="S56" s="24"/>
      <c r="T56" s="16">
        <v>40.159999999999997</v>
      </c>
      <c r="U56" s="10"/>
    </row>
    <row r="57" spans="1:21" ht="12" customHeight="1" x14ac:dyDescent="0.35">
      <c r="A57" s="23" t="s">
        <v>41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4">
        <v>48000</v>
      </c>
      <c r="Q57" s="24"/>
      <c r="R57" s="24">
        <v>12500</v>
      </c>
      <c r="S57" s="24"/>
      <c r="T57" s="9">
        <v>35500</v>
      </c>
      <c r="U57" s="10"/>
    </row>
    <row r="58" spans="1:21" ht="12" customHeight="1" x14ac:dyDescent="0.35">
      <c r="A58" s="27" t="s">
        <v>75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34"/>
    </row>
    <row r="59" spans="1:21" ht="12" customHeight="1" x14ac:dyDescent="0.35">
      <c r="A59" s="23" t="s">
        <v>42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4">
        <v>20000</v>
      </c>
      <c r="Q59" s="24"/>
      <c r="R59" s="24">
        <v>35000</v>
      </c>
      <c r="S59" s="24"/>
      <c r="T59" s="10"/>
      <c r="U59" s="9">
        <v>15000</v>
      </c>
    </row>
    <row r="60" spans="1:21" ht="12" customHeight="1" x14ac:dyDescent="0.35">
      <c r="A60" s="27" t="s">
        <v>59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</row>
    <row r="61" spans="1:21" ht="12" customHeight="1" x14ac:dyDescent="0.35">
      <c r="A61" s="23" t="s">
        <v>43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4">
        <v>2000</v>
      </c>
      <c r="Q61" s="24"/>
      <c r="R61" s="24">
        <v>2875.63</v>
      </c>
      <c r="S61" s="24"/>
      <c r="T61" s="10"/>
      <c r="U61" s="16">
        <v>875.63</v>
      </c>
    </row>
    <row r="62" spans="1:21" ht="12" customHeight="1" x14ac:dyDescent="0.35">
      <c r="A62" s="27" t="s">
        <v>60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</row>
    <row r="63" spans="1:21" ht="12" customHeight="1" x14ac:dyDescent="0.35">
      <c r="A63" s="23" t="s">
        <v>44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4">
        <v>30000</v>
      </c>
      <c r="Q63" s="24"/>
      <c r="R63" s="24">
        <v>6938.41</v>
      </c>
      <c r="S63" s="24"/>
      <c r="T63" s="9">
        <v>23061.59</v>
      </c>
      <c r="U63" s="10"/>
    </row>
    <row r="64" spans="1:21" ht="12" customHeight="1" x14ac:dyDescent="0.35">
      <c r="A64" s="23" t="s">
        <v>45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4">
        <v>20000</v>
      </c>
      <c r="Q64" s="24"/>
      <c r="R64" s="24">
        <v>10879.68</v>
      </c>
      <c r="S64" s="24"/>
      <c r="T64" s="9">
        <v>9120.32</v>
      </c>
      <c r="U64" s="10"/>
    </row>
    <row r="65" spans="1:21" ht="13" customHeight="1" x14ac:dyDescent="0.35">
      <c r="A65" s="21" t="s">
        <v>11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5">
        <v>5209210.21</v>
      </c>
      <c r="Q65" s="25"/>
      <c r="R65" s="25">
        <f>SUM(R13+R15+R16+R20+R22+R24+R26+R28+R30+R32+R35+R38+R40+R42+R44+R46+R48+R50+R52+R54+R56+R57+R59+R61+R63+R64)</f>
        <v>3495129.0899999994</v>
      </c>
      <c r="S65" s="25"/>
      <c r="T65" s="14">
        <f>SUM(T16+T22+T24+T28+T30+T34+T35+T37+T42+T48+T50+T51+T56+T57+T63+T64)</f>
        <v>1864881.05</v>
      </c>
      <c r="U65" s="14">
        <v>150799.93</v>
      </c>
    </row>
    <row r="66" spans="1:21" s="1" customFormat="1" ht="11.1" customHeight="1" x14ac:dyDescent="0.35"/>
    <row r="67" spans="1:21" s="1" customFormat="1" ht="11.1" customHeight="1" x14ac:dyDescent="0.35">
      <c r="A67" s="17" t="s">
        <v>46</v>
      </c>
      <c r="B67" s="17"/>
      <c r="C67" s="17"/>
      <c r="D67" s="29">
        <v>45795</v>
      </c>
      <c r="E67" s="30"/>
      <c r="F67" s="30"/>
      <c r="G67" s="30"/>
      <c r="H67" s="30"/>
    </row>
    <row r="68" spans="1:21" s="1" customFormat="1" ht="11.1" customHeight="1" x14ac:dyDescent="0.35"/>
    <row r="69" spans="1:21" s="1" customFormat="1" ht="11.1" customHeight="1" x14ac:dyDescent="0.35">
      <c r="A69" s="31" t="s">
        <v>47</v>
      </c>
      <c r="B69" s="31"/>
      <c r="C69" s="31"/>
      <c r="D69" s="32" t="s">
        <v>48</v>
      </c>
      <c r="E69" s="32"/>
      <c r="F69" s="32"/>
      <c r="G69" s="32"/>
      <c r="H69" s="32"/>
      <c r="O69" s="32" t="s">
        <v>49</v>
      </c>
      <c r="P69" s="32"/>
      <c r="Q69" s="32"/>
      <c r="R69" s="32"/>
    </row>
    <row r="70" spans="1:21" ht="11.1" customHeight="1" x14ac:dyDescent="0.35">
      <c r="D70" s="33" t="s">
        <v>50</v>
      </c>
      <c r="E70" s="33"/>
      <c r="F70" s="33"/>
      <c r="G70" s="33"/>
      <c r="H70" s="33"/>
      <c r="K70" s="33" t="s">
        <v>51</v>
      </c>
      <c r="L70" s="33"/>
      <c r="M70" s="33"/>
      <c r="O70" s="33" t="s">
        <v>52</v>
      </c>
      <c r="P70" s="33"/>
      <c r="Q70" s="33"/>
      <c r="R70" s="33"/>
    </row>
  </sheetData>
  <mergeCells count="134">
    <mergeCell ref="A27:U27"/>
    <mergeCell ref="A29:U29"/>
    <mergeCell ref="A31:U31"/>
    <mergeCell ref="A36:U36"/>
    <mergeCell ref="A43:U43"/>
    <mergeCell ref="A45:U45"/>
    <mergeCell ref="A47:U47"/>
    <mergeCell ref="A49:U49"/>
    <mergeCell ref="A58:U58"/>
    <mergeCell ref="A14:U14"/>
    <mergeCell ref="D67:H67"/>
    <mergeCell ref="A69:C69"/>
    <mergeCell ref="D69:H69"/>
    <mergeCell ref="O69:R69"/>
    <mergeCell ref="D70:H70"/>
    <mergeCell ref="K70:M70"/>
    <mergeCell ref="O70:R70"/>
    <mergeCell ref="A21:U21"/>
    <mergeCell ref="A33:U33"/>
    <mergeCell ref="A39:U39"/>
    <mergeCell ref="A41:U41"/>
    <mergeCell ref="A53:U53"/>
    <mergeCell ref="A55:U55"/>
    <mergeCell ref="A60:U60"/>
    <mergeCell ref="A62:U62"/>
    <mergeCell ref="A63:O63"/>
    <mergeCell ref="P63:Q63"/>
    <mergeCell ref="R63:S63"/>
    <mergeCell ref="A64:O64"/>
    <mergeCell ref="P64:Q64"/>
    <mergeCell ref="R64:S64"/>
    <mergeCell ref="A65:O65"/>
    <mergeCell ref="P65:Q65"/>
    <mergeCell ref="R65:S65"/>
    <mergeCell ref="A57:O57"/>
    <mergeCell ref="P57:Q57"/>
    <mergeCell ref="R57:S57"/>
    <mergeCell ref="A59:O59"/>
    <mergeCell ref="P59:Q59"/>
    <mergeCell ref="R59:S59"/>
    <mergeCell ref="A61:O61"/>
    <mergeCell ref="P61:Q61"/>
    <mergeCell ref="R61:S61"/>
    <mergeCell ref="A51:O51"/>
    <mergeCell ref="P51:Q51"/>
    <mergeCell ref="A52:O52"/>
    <mergeCell ref="P52:Q52"/>
    <mergeCell ref="R52:S52"/>
    <mergeCell ref="A54:O54"/>
    <mergeCell ref="P54:Q54"/>
    <mergeCell ref="R54:S54"/>
    <mergeCell ref="A56:O56"/>
    <mergeCell ref="P56:Q56"/>
    <mergeCell ref="R56:S56"/>
    <mergeCell ref="A46:O46"/>
    <mergeCell ref="P46:Q46"/>
    <mergeCell ref="R46:S46"/>
    <mergeCell ref="A48:O48"/>
    <mergeCell ref="P48:Q48"/>
    <mergeCell ref="R48:S48"/>
    <mergeCell ref="A50:O50"/>
    <mergeCell ref="P50:Q50"/>
    <mergeCell ref="R50:S50"/>
    <mergeCell ref="A40:O40"/>
    <mergeCell ref="P40:Q40"/>
    <mergeCell ref="R40:S40"/>
    <mergeCell ref="A42:O42"/>
    <mergeCell ref="P42:Q42"/>
    <mergeCell ref="R42:S42"/>
    <mergeCell ref="A44:O44"/>
    <mergeCell ref="P44:Q44"/>
    <mergeCell ref="R44:S44"/>
    <mergeCell ref="A34:O34"/>
    <mergeCell ref="P34:Q34"/>
    <mergeCell ref="A35:O35"/>
    <mergeCell ref="P35:Q35"/>
    <mergeCell ref="R35:S35"/>
    <mergeCell ref="A37:O37"/>
    <mergeCell ref="P37:Q37"/>
    <mergeCell ref="A38:O38"/>
    <mergeCell ref="P38:Q38"/>
    <mergeCell ref="R38:S38"/>
    <mergeCell ref="A28:O28"/>
    <mergeCell ref="P28:Q28"/>
    <mergeCell ref="R28:S28"/>
    <mergeCell ref="A30:O30"/>
    <mergeCell ref="P30:Q30"/>
    <mergeCell ref="R30:S30"/>
    <mergeCell ref="A32:O32"/>
    <mergeCell ref="P32:Q32"/>
    <mergeCell ref="R32:S32"/>
    <mergeCell ref="A22:O22"/>
    <mergeCell ref="P22:Q22"/>
    <mergeCell ref="R22:S22"/>
    <mergeCell ref="A24:O24"/>
    <mergeCell ref="P24:Q24"/>
    <mergeCell ref="R24:S24"/>
    <mergeCell ref="A26:O26"/>
    <mergeCell ref="P26:Q26"/>
    <mergeCell ref="R26:S26"/>
    <mergeCell ref="A23:U23"/>
    <mergeCell ref="A25:U25"/>
    <mergeCell ref="A15:O15"/>
    <mergeCell ref="P15:Q15"/>
    <mergeCell ref="R15:S15"/>
    <mergeCell ref="A16:O16"/>
    <mergeCell ref="P16:Q16"/>
    <mergeCell ref="R16:S16"/>
    <mergeCell ref="A20:O20"/>
    <mergeCell ref="P20:Q20"/>
    <mergeCell ref="R20:S20"/>
    <mergeCell ref="A17:U17"/>
    <mergeCell ref="A18:U18"/>
    <mergeCell ref="A19:U19"/>
    <mergeCell ref="A9:K9"/>
    <mergeCell ref="P9:Q9"/>
    <mergeCell ref="R9:S9"/>
    <mergeCell ref="A12:O12"/>
    <mergeCell ref="P12:Q12"/>
    <mergeCell ref="R12:S12"/>
    <mergeCell ref="A13:O13"/>
    <mergeCell ref="P13:Q13"/>
    <mergeCell ref="R13:S13"/>
    <mergeCell ref="A4:E4"/>
    <mergeCell ref="F4:P4"/>
    <mergeCell ref="A5:E5"/>
    <mergeCell ref="F5:P5"/>
    <mergeCell ref="A7:K7"/>
    <mergeCell ref="L7:O7"/>
    <mergeCell ref="P7:Q7"/>
    <mergeCell ref="R7:S7"/>
    <mergeCell ref="A8:K8"/>
    <mergeCell ref="P8:Q8"/>
    <mergeCell ref="R8:S8"/>
  </mergeCells>
  <pageMargins left="0.19685039370078741" right="0.19685039370078741" top="0.39370078740157483" bottom="0.39370078740157483" header="0" footer="0"/>
  <pageSetup paperSize="9" scale="9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cp:lastPrinted>2025-05-11T16:16:35Z</cp:lastPrinted>
  <dcterms:created xsi:type="dcterms:W3CDTF">2025-05-18T10:44:13Z</dcterms:created>
  <dcterms:modified xsi:type="dcterms:W3CDTF">2025-05-18T11:37:55Z</dcterms:modified>
</cp:coreProperties>
</file>